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lmta-my.sharepoint.com/personal/aldona_girdziusaite_lmta_lt/Documents/Darbalaukis/"/>
    </mc:Choice>
  </mc:AlternateContent>
  <xr:revisionPtr revIDLastSave="2" documentId="8_{C2285E1C-3459-4F99-A668-87E8D447C8B5}" xr6:coauthVersionLast="47" xr6:coauthVersionMax="47" xr10:uidLastSave="{AAD21AD5-D2A1-4E9D-8885-8C522EABCB97}"/>
  <bookViews>
    <workbookView xWindow="-120" yWindow="-120" windowWidth="29040" windowHeight="15840" activeTab="3" xr2:uid="{00000000-000D-0000-FFFF-FFFF00000000}"/>
  </bookViews>
  <sheets>
    <sheet name="2019 m." sheetId="1" r:id="rId1"/>
    <sheet name="2020 m." sheetId="2" r:id="rId2"/>
    <sheet name="2021 m." sheetId="3" r:id="rId3"/>
    <sheet name="2022 m.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F10" i="4"/>
  <c r="H10" i="4" s="1"/>
  <c r="E12" i="4"/>
  <c r="E14" i="4" s="1"/>
  <c r="G14" i="4"/>
  <c r="C14" i="4"/>
  <c r="D13" i="4"/>
  <c r="H11" i="4"/>
  <c r="H9" i="4"/>
  <c r="D11" i="3"/>
  <c r="F14" i="3"/>
  <c r="F14" i="4" l="1"/>
  <c r="H14" i="4"/>
  <c r="D13" i="3"/>
  <c r="G10" i="2"/>
  <c r="D10" i="3" s="1"/>
  <c r="H10" i="3" s="1"/>
  <c r="J14" i="3"/>
  <c r="G14" i="3"/>
  <c r="E14" i="3"/>
  <c r="C14" i="3"/>
  <c r="H9" i="3"/>
  <c r="I14" i="2" l="1"/>
  <c r="F14" i="2"/>
  <c r="E14" i="2"/>
  <c r="D14" i="2"/>
  <c r="C14" i="2"/>
  <c r="G12" i="2"/>
  <c r="D12" i="3" s="1"/>
  <c r="H12" i="3" s="1"/>
  <c r="G11" i="2"/>
  <c r="H11" i="3" s="1"/>
  <c r="H14" i="3" s="1"/>
  <c r="G9" i="2"/>
  <c r="D14" i="3" l="1"/>
  <c r="G14" i="2"/>
  <c r="G7" i="1"/>
  <c r="G6" i="1"/>
  <c r="I11" i="1" l="1"/>
  <c r="F11" i="1"/>
  <c r="E11" i="1"/>
  <c r="D11" i="1"/>
  <c r="C11" i="1"/>
  <c r="G9" i="1" l="1"/>
  <c r="G8" i="1"/>
  <c r="G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Aldona Girdziušaitė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Aldona Girdziušaitė:
Gedimino 42, Vilniaus 6-2, Olandų visi statiniai, Klaipėdos visi statiniai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Neirena 187,09 kv. m
Osama 4 kv. m
Muzikinis 1032,07 kv. m
Kušleika 23,67 kv. m
Mončys 8,48 kv. m
iš viso 1255,31 kv. m</t>
        </r>
      </text>
    </comment>
    <comment ref="C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inžinieriniai statiniai</t>
        </r>
      </text>
    </comment>
    <comment ref="C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Donelaičio g. 4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muzikinis 198,07 kv. m
katė Micė- 19,73 kv. m
iš viso 217,80 kv.m</t>
        </r>
      </text>
    </comment>
    <comment ref="H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gal nereikia čia sumuoti, nes bendrai išnuomotas plotas procentais yra 5,13 proc.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Aldona Girdziušaitė</author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Aldona Girdziušaitė:
Gedimino 42, Vilniaus 6-2, Olandų visi statiniai, Klaipėdos visi statiniai</t>
        </r>
      </text>
    </comment>
    <comment ref="H10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Neirena 187,09 kv. m
Osama 4 kv. m
Muzikinis 1032,07 kv. m
Kušleika 23,67 kv. m2
Mončys 8,48 kv. m
Bitė 1 kv.m
Valdorfo  - 492,7kv. m
Much More - 113,43 kv.m
iš viso 1862,44 kv. m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inžinieriniai statiniai</t>
        </r>
      </text>
    </comment>
    <comment ref="C12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Donelaičio g. 4</t>
        </r>
      </text>
    </comment>
    <comment ref="H12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muzikinis 198,07 kv. m
katė Micė- 19,73 kv. m
iš viso 217,80 kv.m</t>
        </r>
      </text>
    </comment>
    <comment ref="H14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gal nereikia čia sumuoti, nes bendrai išnuomotas plotas procentais yra 5,13 proc.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Aldona Girdziušaitė</author>
  </authors>
  <commentList>
    <comment ref="C10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Aldona Girdziušaitė:
Gedimino 42, Vilniaus 6-2, Olandų administrac. pastatas Ir parako sandėlys, Klaipėdos visi statiniai</t>
        </r>
      </text>
    </comment>
    <comment ref="I10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Neirena 187,09 kv. m
Osama 4 kv. m
Muzikinis 1032,07 kv. m
Kušleika 23,67 kv. m2
Mončys 8,48 kv. m
Bitė 1 kv.m
Valdorfo  - 492,7kv. m
Much More - 113,43 kv.m
Šeiko šokio teatras -64,32 kv. m
iš viso1926,76 kv. m</t>
        </r>
      </text>
    </comment>
    <comment ref="C1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inžinieriniai statiniai</t>
        </r>
      </text>
    </comment>
    <comment ref="C12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Donelaičio g. 4</t>
        </r>
      </text>
    </comment>
    <comment ref="I12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muzikinis 198,07 kv. m
katė Micė- 19,73 kv. m
iš viso 217,80 kv.m</t>
        </r>
      </text>
    </comment>
    <comment ref="I14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Aldona Girdziušaitė:</t>
        </r>
        <r>
          <rPr>
            <sz val="9"/>
            <color indexed="81"/>
            <rFont val="Tahoma"/>
            <charset val="1"/>
          </rPr>
          <t xml:space="preserve">
gal nereikia čia sumuoti, nes bendrai išnuomotas plotas procentais yra 5,13 proc.</t>
        </r>
      </text>
    </comment>
  </commentList>
</comments>
</file>

<file path=xl/sharedStrings.xml><?xml version="1.0" encoding="utf-8"?>
<sst xmlns="http://schemas.openxmlformats.org/spreadsheetml/2006/main" count="99" uniqueCount="34">
  <si>
    <t>Eil.
Nr.</t>
  </si>
  <si>
    <t xml:space="preserve">Turto pavadinimas </t>
  </si>
  <si>
    <t>Bendras plotas,
 kv. m</t>
  </si>
  <si>
    <t>Išnuomoto turto dalis
(proc.)</t>
  </si>
  <si>
    <t>Atiduota pagal panaudą turto dalis (proc.)</t>
  </si>
  <si>
    <t xml:space="preserve">1. </t>
  </si>
  <si>
    <t>Gyvenamieji pastatai (bendrabutis)</t>
  </si>
  <si>
    <t xml:space="preserve">2. </t>
  </si>
  <si>
    <t>Negyvenamieji pastatai</t>
  </si>
  <si>
    <t>3.</t>
  </si>
  <si>
    <t>Infrastruktūros ir kiti statiniai</t>
  </si>
  <si>
    <t xml:space="preserve">4. </t>
  </si>
  <si>
    <t>Nekilnojamos kultūros vertybės</t>
  </si>
  <si>
    <t>5.</t>
  </si>
  <si>
    <t>Nebaigta statyba 
(esminio pagerinimo darbai)</t>
  </si>
  <si>
    <t>Turto vertės 
pasikeitimas, 
EUR</t>
  </si>
  <si>
    <t>Pastatų likutinė vertė laikotarpio pabaigoje, 
EUR</t>
  </si>
  <si>
    <t>Apskaičiuota nusidėvėjimo 
suma per 
ataskaitinį 
laikotarpį, 
EUR</t>
  </si>
  <si>
    <t>Pastatų likutinė 
vertė laikotarpio 
pradžioje, 
 EUR</t>
  </si>
  <si>
    <t>Iš viso</t>
  </si>
  <si>
    <t xml:space="preserve">PATVIRTINTA
Lietuvos muzikos ir teatro akademijos rektoriaus 
2018 m. gegužės 17 d. įsakymu Nr. 
</t>
  </si>
  <si>
    <t xml:space="preserve">LIETUVOS MUZIKOS IR TEATRO AKADEMIJOS
VALSTYBĖS TURTO VALDYMO, NAUDOJIMO IR DISPONAVIMO JUO 2019 METAIS  ATASKAITA </t>
  </si>
  <si>
    <t xml:space="preserve">LIETUVOS MUZIKOS IR TEATRO AKADEMIJOS
VALSTYBĖS TURTO VALDYMO, NAUDOJIMO IR DISPONAVIMO JUO 2020 METAIS  ATASKAITA </t>
  </si>
  <si>
    <t xml:space="preserve">Parengė: </t>
  </si>
  <si>
    <t>Finansų ir buhalterinės apskaitos skyrriaus vyresnioji buhalterė Laura Mikailionienė</t>
  </si>
  <si>
    <t>Turto valdymo ir naudojimo skyriaus vedėja Aldona Girdziušaitė</t>
  </si>
  <si>
    <t xml:space="preserve">PATVIRTINTA
Lietuvos muzikos ir teatro akademijos rektoriaus 
2021 m. balandžio 29d. įsakymu Nr. 
</t>
  </si>
  <si>
    <t xml:space="preserve">LIETUVOS MUZIKOS IR TEATRO AKADEMIJOS
VALSTYBĖS TURTO VALDYMO, NAUDOJIMO IR DISPONAVIMO JUO 2021 METAIS  ATASKAITA </t>
  </si>
  <si>
    <t>Nurašytas turtas, EUR</t>
  </si>
  <si>
    <t>Buhalterijos vyresnioji buhalterė Laura Mikailionienė</t>
  </si>
  <si>
    <t>Turto valdymo skyriaus vedėja Aldona Girdziušaitė</t>
  </si>
  <si>
    <t xml:space="preserve">PATVIRTINTA
Lietuvos muzikos ir teatro akademijos rektoriaus 
2023 m. balandžio .....d. įsakymu Nr. 
</t>
  </si>
  <si>
    <t xml:space="preserve">LIETUVOS MUZIKOS IR TEATRO AKADEMIJOS
VALSTYBĖS TURTO VALDYMO, NAUDOJIMO IR DISPONAVIMO JUO 2022 METAIS  ATASKAITA </t>
  </si>
  <si>
    <t xml:space="preserve">PATVIRTINTA
Lietuvos muzikos ir teatro akademijos rektoriaus 2023 m. gegužės 2 d. įsakymu Nr.15-TVĮ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</si>
</sst>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2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2" fontId="1" fillId="0" borderId="1" xfId="0" applyNumberFormat="1" applyFont="1" applyBorder="1"/>
    <xf numFmtId="4" fontId="7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4" fontId="1" fillId="0" borderId="8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4" fontId="1" fillId="0" borderId="12" xfId="0" applyNumberFormat="1" applyFont="1" applyBorder="1"/>
    <xf numFmtId="2" fontId="1" fillId="0" borderId="12" xfId="0" applyNumberFormat="1" applyFont="1" applyBorder="1"/>
    <xf numFmtId="4" fontId="1" fillId="0" borderId="13" xfId="0" applyNumberFormat="1" applyFont="1" applyBorder="1"/>
    <xf numFmtId="4" fontId="7" fillId="0" borderId="0" xfId="0" applyNumberFormat="1" applyFont="1"/>
    <xf numFmtId="4" fontId="2" fillId="0" borderId="0" xfId="0" applyNumberFormat="1" applyFont="1"/>
    <xf numFmtId="0" fontId="2" fillId="0" borderId="14" xfId="0" applyFont="1" applyBorder="1" applyAlignment="1">
      <alignment horizontal="right"/>
    </xf>
    <xf numFmtId="4" fontId="2" fillId="0" borderId="3" xfId="0" applyNumberFormat="1" applyFont="1" applyBorder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workbookViewId="0">
      <selection activeCell="G20" sqref="G20"/>
    </sheetView>
  </sheetViews>
  <sheetFormatPr defaultRowHeight="15" x14ac:dyDescent="0.25"/>
  <cols>
    <col min="1" max="1" width="5.7109375" customWidth="1"/>
    <col min="2" max="2" width="31.85546875" customWidth="1"/>
    <col min="3" max="3" width="9.85546875" customWidth="1"/>
    <col min="4" max="4" width="14.140625" customWidth="1"/>
    <col min="5" max="5" width="13.7109375" customWidth="1"/>
    <col min="6" max="6" width="12.28515625" customWidth="1"/>
    <col min="7" max="7" width="13.85546875" customWidth="1"/>
    <col min="8" max="8" width="10" customWidth="1"/>
    <col min="9" max="9" width="9.7109375" customWidth="1"/>
  </cols>
  <sheetData>
    <row r="1" spans="1:9" ht="41.25" customHeight="1" x14ac:dyDescent="0.25">
      <c r="G1" s="36" t="s">
        <v>20</v>
      </c>
      <c r="H1" s="37"/>
      <c r="I1" s="37"/>
    </row>
    <row r="2" spans="1:9" ht="53.25" customHeight="1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5"/>
    </row>
    <row r="4" spans="1:9" ht="15.75" thickBot="1" x14ac:dyDescent="0.3"/>
    <row r="5" spans="1:9" ht="84" customHeight="1" thickBot="1" x14ac:dyDescent="0.3">
      <c r="A5" s="1" t="s">
        <v>0</v>
      </c>
      <c r="B5" s="2" t="s">
        <v>1</v>
      </c>
      <c r="C5" s="3" t="s">
        <v>2</v>
      </c>
      <c r="D5" s="3" t="s">
        <v>18</v>
      </c>
      <c r="E5" s="3" t="s">
        <v>15</v>
      </c>
      <c r="F5" s="3" t="s">
        <v>17</v>
      </c>
      <c r="G5" s="3" t="s">
        <v>16</v>
      </c>
      <c r="H5" s="3" t="s">
        <v>3</v>
      </c>
      <c r="I5" s="4" t="s">
        <v>4</v>
      </c>
    </row>
    <row r="6" spans="1:9" x14ac:dyDescent="0.25">
      <c r="A6" s="5" t="s">
        <v>5</v>
      </c>
      <c r="B6" s="5" t="s">
        <v>6</v>
      </c>
      <c r="C6" s="8"/>
      <c r="D6" s="8"/>
      <c r="E6" s="8"/>
      <c r="F6" s="8"/>
      <c r="G6" s="8">
        <f>+D6+E6-F6</f>
        <v>0</v>
      </c>
      <c r="H6" s="8">
        <v>0</v>
      </c>
      <c r="I6" s="8">
        <v>0</v>
      </c>
    </row>
    <row r="7" spans="1:9" x14ac:dyDescent="0.25">
      <c r="A7" s="6" t="s">
        <v>7</v>
      </c>
      <c r="B7" s="6" t="s">
        <v>8</v>
      </c>
      <c r="C7" s="9">
        <v>23440.38</v>
      </c>
      <c r="D7" s="9">
        <v>6419174.7599999998</v>
      </c>
      <c r="E7" s="9"/>
      <c r="F7" s="9">
        <v>83782.92</v>
      </c>
      <c r="G7" s="8">
        <f>+D7+E7-F7</f>
        <v>6335391.8399999999</v>
      </c>
      <c r="H7" s="9">
        <v>5.36</v>
      </c>
      <c r="I7" s="9">
        <v>0</v>
      </c>
    </row>
    <row r="8" spans="1:9" x14ac:dyDescent="0.25">
      <c r="A8" s="6" t="s">
        <v>9</v>
      </c>
      <c r="B8" s="6" t="s">
        <v>10</v>
      </c>
      <c r="C8" s="9">
        <v>0</v>
      </c>
      <c r="D8" s="9">
        <v>108854.51</v>
      </c>
      <c r="E8" s="9">
        <v>0</v>
      </c>
      <c r="F8" s="9">
        <v>12859.8</v>
      </c>
      <c r="G8" s="8">
        <f t="shared" ref="G8" si="0">+D8-F8</f>
        <v>95994.709999999992</v>
      </c>
      <c r="H8" s="9">
        <v>0</v>
      </c>
      <c r="I8" s="9">
        <v>0</v>
      </c>
    </row>
    <row r="9" spans="1:9" x14ac:dyDescent="0.25">
      <c r="A9" s="6" t="s">
        <v>11</v>
      </c>
      <c r="B9" s="6" t="s">
        <v>12</v>
      </c>
      <c r="C9" s="9">
        <v>5292.83</v>
      </c>
      <c r="D9" s="9">
        <v>2271000</v>
      </c>
      <c r="E9" s="9">
        <v>14000</v>
      </c>
      <c r="F9" s="9">
        <v>0</v>
      </c>
      <c r="G9" s="8">
        <f>+E9+D9-F9</f>
        <v>2285000</v>
      </c>
      <c r="H9" s="9">
        <v>4.12</v>
      </c>
      <c r="I9" s="9">
        <v>0</v>
      </c>
    </row>
    <row r="10" spans="1:9" ht="30" x14ac:dyDescent="0.25">
      <c r="A10" s="6" t="s">
        <v>13</v>
      </c>
      <c r="B10" s="7" t="s">
        <v>14</v>
      </c>
      <c r="C10" s="6">
        <v>0</v>
      </c>
      <c r="D10" s="6">
        <v>0</v>
      </c>
      <c r="E10" s="12">
        <v>0</v>
      </c>
      <c r="F10" s="6">
        <v>0</v>
      </c>
      <c r="G10" s="12">
        <v>0</v>
      </c>
      <c r="H10" s="9">
        <v>0</v>
      </c>
      <c r="I10" s="9">
        <v>0</v>
      </c>
    </row>
    <row r="11" spans="1:9" x14ac:dyDescent="0.25">
      <c r="A11" s="6"/>
      <c r="B11" s="10" t="s">
        <v>19</v>
      </c>
      <c r="C11" s="11">
        <f t="shared" ref="C11:I11" si="1">SUM(C6:C10)</f>
        <v>28733.21</v>
      </c>
      <c r="D11" s="11">
        <f t="shared" si="1"/>
        <v>8799029.2699999996</v>
      </c>
      <c r="E11" s="11">
        <f t="shared" si="1"/>
        <v>14000</v>
      </c>
      <c r="F11" s="11">
        <f t="shared" si="1"/>
        <v>96642.72</v>
      </c>
      <c r="G11" s="11">
        <f t="shared" si="1"/>
        <v>8716386.5500000007</v>
      </c>
      <c r="H11" s="13"/>
      <c r="I11" s="11">
        <f t="shared" si="1"/>
        <v>0</v>
      </c>
    </row>
  </sheetData>
  <mergeCells count="2">
    <mergeCell ref="A2:I2"/>
    <mergeCell ref="G1:I1"/>
  </mergeCells>
  <pageMargins left="0.70866141732283472" right="0.70866141732283472" top="0.74803149606299213" bottom="0.74803149606299213" header="0.31496062992125984" footer="0.31496062992125984"/>
  <pageSetup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0"/>
  <sheetViews>
    <sheetView zoomScaleNormal="100" workbookViewId="0">
      <selection activeCell="D10" sqref="D10"/>
    </sheetView>
  </sheetViews>
  <sheetFormatPr defaultRowHeight="15" x14ac:dyDescent="0.25"/>
  <cols>
    <col min="1" max="1" width="5.28515625" customWidth="1"/>
    <col min="2" max="2" width="31.7109375" customWidth="1"/>
    <col min="3" max="3" width="10.5703125" customWidth="1"/>
    <col min="4" max="4" width="13.28515625" customWidth="1"/>
    <col min="5" max="5" width="10.85546875" customWidth="1"/>
    <col min="6" max="7" width="13" customWidth="1"/>
    <col min="8" max="8" width="8.85546875" customWidth="1"/>
    <col min="9" max="9" width="8.140625" customWidth="1"/>
  </cols>
  <sheetData>
    <row r="2" spans="1:9" ht="63.75" customHeight="1" x14ac:dyDescent="0.25">
      <c r="G2" s="36" t="s">
        <v>26</v>
      </c>
      <c r="H2" s="37"/>
      <c r="I2" s="37"/>
    </row>
    <row r="3" spans="1:9" x14ac:dyDescent="0.25">
      <c r="G3" s="40"/>
      <c r="H3" s="40"/>
      <c r="I3" s="40"/>
    </row>
    <row r="4" spans="1:9" x14ac:dyDescent="0.25">
      <c r="G4" s="14"/>
      <c r="H4" s="15"/>
      <c r="I4" s="15"/>
    </row>
    <row r="5" spans="1:9" ht="42.75" customHeight="1" x14ac:dyDescent="0.25">
      <c r="A5" s="35" t="s">
        <v>22</v>
      </c>
      <c r="B5" s="35"/>
      <c r="C5" s="35"/>
      <c r="D5" s="35"/>
      <c r="E5" s="35"/>
      <c r="F5" s="35"/>
      <c r="G5" s="35"/>
      <c r="H5" s="35"/>
      <c r="I5" s="35"/>
    </row>
    <row r="7" spans="1:9" ht="15.75" thickBot="1" x14ac:dyDescent="0.3"/>
    <row r="8" spans="1:9" ht="77.25" thickBot="1" x14ac:dyDescent="0.3">
      <c r="A8" s="17" t="s">
        <v>0</v>
      </c>
      <c r="B8" s="2" t="s">
        <v>1</v>
      </c>
      <c r="C8" s="3" t="s">
        <v>2</v>
      </c>
      <c r="D8" s="3" t="s">
        <v>18</v>
      </c>
      <c r="E8" s="3" t="s">
        <v>15</v>
      </c>
      <c r="F8" s="3" t="s">
        <v>17</v>
      </c>
      <c r="G8" s="3" t="s">
        <v>16</v>
      </c>
      <c r="H8" s="3" t="s">
        <v>3</v>
      </c>
      <c r="I8" s="4" t="s">
        <v>4</v>
      </c>
    </row>
    <row r="9" spans="1:9" x14ac:dyDescent="0.25">
      <c r="A9" s="5" t="s">
        <v>5</v>
      </c>
      <c r="B9" s="5" t="s">
        <v>6</v>
      </c>
      <c r="C9" s="8"/>
      <c r="D9" s="8">
        <v>0</v>
      </c>
      <c r="E9" s="8"/>
      <c r="F9" s="8"/>
      <c r="G9" s="8">
        <f>+D9+E9-F9</f>
        <v>0</v>
      </c>
      <c r="H9" s="8">
        <v>0</v>
      </c>
      <c r="I9" s="8">
        <v>0</v>
      </c>
    </row>
    <row r="10" spans="1:9" x14ac:dyDescent="0.25">
      <c r="A10" s="6" t="s">
        <v>7</v>
      </c>
      <c r="B10" s="6" t="s">
        <v>8</v>
      </c>
      <c r="C10" s="9">
        <v>23440.38</v>
      </c>
      <c r="D10" s="9">
        <v>6335391.8399999999</v>
      </c>
      <c r="E10" s="9"/>
      <c r="F10" s="9">
        <v>83782.92</v>
      </c>
      <c r="G10" s="8">
        <f>+D10+E10-F10</f>
        <v>6251608.9199999999</v>
      </c>
      <c r="H10" s="9">
        <v>7.94</v>
      </c>
      <c r="I10" s="9">
        <v>0</v>
      </c>
    </row>
    <row r="11" spans="1:9" x14ac:dyDescent="0.25">
      <c r="A11" s="6" t="s">
        <v>9</v>
      </c>
      <c r="B11" s="6" t="s">
        <v>10</v>
      </c>
      <c r="C11" s="9">
        <v>0</v>
      </c>
      <c r="D11" s="9">
        <v>95994.709999999992</v>
      </c>
      <c r="E11" s="9"/>
      <c r="F11" s="9">
        <v>12859.8</v>
      </c>
      <c r="G11" s="8">
        <f t="shared" ref="G11" si="0">+D11-F11</f>
        <v>83134.909999999989</v>
      </c>
      <c r="H11" s="9">
        <v>0</v>
      </c>
      <c r="I11" s="9">
        <v>0</v>
      </c>
    </row>
    <row r="12" spans="1:9" x14ac:dyDescent="0.25">
      <c r="A12" s="6" t="s">
        <v>11</v>
      </c>
      <c r="B12" s="6" t="s">
        <v>12</v>
      </c>
      <c r="C12" s="9">
        <v>5292.83</v>
      </c>
      <c r="D12" s="9">
        <v>2285000</v>
      </c>
      <c r="E12" s="9">
        <v>97000</v>
      </c>
      <c r="F12" s="9">
        <v>0</v>
      </c>
      <c r="G12" s="8">
        <f>+E12+D12-F12</f>
        <v>2382000</v>
      </c>
      <c r="H12" s="9">
        <v>4.12</v>
      </c>
      <c r="I12" s="9">
        <v>0</v>
      </c>
    </row>
    <row r="13" spans="1:9" ht="30" x14ac:dyDescent="0.25">
      <c r="A13" s="6" t="s">
        <v>13</v>
      </c>
      <c r="B13" s="7" t="s">
        <v>14</v>
      </c>
      <c r="C13" s="6">
        <v>0</v>
      </c>
      <c r="D13" s="6">
        <v>0</v>
      </c>
      <c r="E13" s="12">
        <v>0</v>
      </c>
      <c r="F13" s="6">
        <v>0</v>
      </c>
      <c r="G13" s="12">
        <v>0</v>
      </c>
      <c r="H13" s="9">
        <v>0</v>
      </c>
      <c r="I13" s="9">
        <v>0</v>
      </c>
    </row>
    <row r="14" spans="1:9" x14ac:dyDescent="0.25">
      <c r="A14" s="6"/>
      <c r="B14" s="10" t="s">
        <v>19</v>
      </c>
      <c r="C14" s="11">
        <f t="shared" ref="C14:I14" si="1">SUM(C9:C13)</f>
        <v>28733.21</v>
      </c>
      <c r="D14" s="11">
        <f t="shared" si="1"/>
        <v>8716386.5500000007</v>
      </c>
      <c r="E14" s="11">
        <f t="shared" si="1"/>
        <v>97000</v>
      </c>
      <c r="F14" s="11">
        <f t="shared" si="1"/>
        <v>96642.72</v>
      </c>
      <c r="G14" s="11">
        <f t="shared" si="1"/>
        <v>8716743.8300000001</v>
      </c>
      <c r="H14" s="13"/>
      <c r="I14" s="11">
        <f t="shared" si="1"/>
        <v>0</v>
      </c>
    </row>
    <row r="17" spans="1:4" x14ac:dyDescent="0.25">
      <c r="A17" s="16" t="s">
        <v>23</v>
      </c>
    </row>
    <row r="18" spans="1:4" x14ac:dyDescent="0.25">
      <c r="A18" s="16" t="s">
        <v>24</v>
      </c>
      <c r="B18" s="16"/>
      <c r="C18" s="16"/>
      <c r="D18" s="16"/>
    </row>
    <row r="19" spans="1:4" x14ac:dyDescent="0.25">
      <c r="A19" s="39" t="s">
        <v>25</v>
      </c>
      <c r="B19" s="39"/>
      <c r="C19" s="39"/>
      <c r="D19" s="39"/>
    </row>
    <row r="20" spans="1:4" x14ac:dyDescent="0.25">
      <c r="A20" s="38"/>
      <c r="B20" s="38"/>
      <c r="C20" s="38"/>
    </row>
  </sheetData>
  <mergeCells count="5">
    <mergeCell ref="A20:C20"/>
    <mergeCell ref="A19:D19"/>
    <mergeCell ref="G2:I2"/>
    <mergeCell ref="A5:I5"/>
    <mergeCell ref="G3:I3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opLeftCell="A5" zoomScaleNormal="100" workbookViewId="0">
      <selection activeCell="F11" sqref="F11"/>
    </sheetView>
  </sheetViews>
  <sheetFormatPr defaultRowHeight="15" x14ac:dyDescent="0.25"/>
  <cols>
    <col min="1" max="1" width="5.28515625" customWidth="1"/>
    <col min="2" max="2" width="31.7109375" customWidth="1"/>
    <col min="3" max="3" width="10.5703125" customWidth="1"/>
    <col min="4" max="4" width="13.28515625" customWidth="1"/>
    <col min="5" max="6" width="10.85546875" customWidth="1"/>
    <col min="7" max="8" width="13" customWidth="1"/>
    <col min="9" max="9" width="8.85546875" customWidth="1"/>
    <col min="10" max="10" width="8.140625" customWidth="1"/>
  </cols>
  <sheetData>
    <row r="2" spans="1:10" ht="63.75" customHeight="1" x14ac:dyDescent="0.25">
      <c r="H2" s="36" t="s">
        <v>31</v>
      </c>
      <c r="I2" s="37"/>
      <c r="J2" s="37"/>
    </row>
    <row r="3" spans="1:10" x14ac:dyDescent="0.25">
      <c r="H3" s="40"/>
      <c r="I3" s="40"/>
      <c r="J3" s="40"/>
    </row>
    <row r="4" spans="1:10" x14ac:dyDescent="0.25">
      <c r="H4" s="14"/>
      <c r="I4" s="15"/>
      <c r="J4" s="15"/>
    </row>
    <row r="5" spans="1:10" ht="42.75" customHeight="1" x14ac:dyDescent="0.25">
      <c r="A5" s="35" t="s">
        <v>27</v>
      </c>
      <c r="B5" s="35"/>
      <c r="C5" s="35"/>
      <c r="D5" s="35"/>
      <c r="E5" s="35"/>
      <c r="F5" s="35"/>
      <c r="G5" s="35"/>
      <c r="H5" s="35"/>
      <c r="I5" s="35"/>
      <c r="J5" s="35"/>
    </row>
    <row r="7" spans="1:10" ht="15.75" thickBot="1" x14ac:dyDescent="0.3"/>
    <row r="8" spans="1:10" ht="77.25" thickBot="1" x14ac:dyDescent="0.3">
      <c r="A8" s="17" t="s">
        <v>0</v>
      </c>
      <c r="B8" s="2" t="s">
        <v>1</v>
      </c>
      <c r="C8" s="3" t="s">
        <v>2</v>
      </c>
      <c r="D8" s="3" t="s">
        <v>18</v>
      </c>
      <c r="E8" s="3" t="s">
        <v>15</v>
      </c>
      <c r="F8" s="3" t="s">
        <v>28</v>
      </c>
      <c r="G8" s="3" t="s">
        <v>17</v>
      </c>
      <c r="H8" s="3" t="s">
        <v>16</v>
      </c>
      <c r="I8" s="3" t="s">
        <v>3</v>
      </c>
      <c r="J8" s="4" t="s">
        <v>4</v>
      </c>
    </row>
    <row r="9" spans="1:10" x14ac:dyDescent="0.25">
      <c r="A9" s="5" t="s">
        <v>5</v>
      </c>
      <c r="B9" s="5" t="s">
        <v>6</v>
      </c>
      <c r="C9" s="8"/>
      <c r="D9" s="8">
        <v>0</v>
      </c>
      <c r="E9" s="8"/>
      <c r="F9" s="8"/>
      <c r="G9" s="8"/>
      <c r="H9" s="8">
        <f>+D9+E9-G9</f>
        <v>0</v>
      </c>
      <c r="I9" s="8"/>
      <c r="J9" s="8"/>
    </row>
    <row r="10" spans="1:10" x14ac:dyDescent="0.25">
      <c r="A10" s="6" t="s">
        <v>7</v>
      </c>
      <c r="B10" s="6" t="s">
        <v>8</v>
      </c>
      <c r="C10" s="9">
        <v>18584.97</v>
      </c>
      <c r="D10" s="9">
        <f>+'2020 m.'!G10</f>
        <v>6251608.9199999999</v>
      </c>
      <c r="E10" s="9"/>
      <c r="F10" s="9">
        <v>38561.01</v>
      </c>
      <c r="G10" s="9">
        <v>83647.320000000007</v>
      </c>
      <c r="H10" s="8">
        <f>+D10-F10-G10</f>
        <v>6129400.5899999999</v>
      </c>
      <c r="I10" s="9"/>
      <c r="J10" s="9"/>
    </row>
    <row r="11" spans="1:10" x14ac:dyDescent="0.25">
      <c r="A11" s="6" t="s">
        <v>9</v>
      </c>
      <c r="B11" s="6" t="s">
        <v>10</v>
      </c>
      <c r="C11" s="9">
        <v>0</v>
      </c>
      <c r="D11" s="9">
        <f>+'2020 m.'!G11</f>
        <v>83134.909999999989</v>
      </c>
      <c r="E11" s="9"/>
      <c r="F11" s="9">
        <v>58115.73</v>
      </c>
      <c r="G11" s="9">
        <v>10177.26</v>
      </c>
      <c r="H11" s="8">
        <f>+D11-F11-G11</f>
        <v>14841.919999999986</v>
      </c>
      <c r="I11" s="9"/>
      <c r="J11" s="9"/>
    </row>
    <row r="12" spans="1:10" x14ac:dyDescent="0.25">
      <c r="A12" s="6" t="s">
        <v>11</v>
      </c>
      <c r="B12" s="6" t="s">
        <v>12</v>
      </c>
      <c r="C12" s="9">
        <v>5292.83</v>
      </c>
      <c r="D12" s="9">
        <f>+'2020 m.'!G12</f>
        <v>2382000</v>
      </c>
      <c r="E12" s="9">
        <v>61000</v>
      </c>
      <c r="F12" s="9"/>
      <c r="G12" s="9">
        <v>0</v>
      </c>
      <c r="H12" s="8">
        <f>+E12+D12-G12</f>
        <v>2443000</v>
      </c>
      <c r="I12" s="9"/>
      <c r="J12" s="9"/>
    </row>
    <row r="13" spans="1:10" ht="30" x14ac:dyDescent="0.25">
      <c r="A13" s="6" t="s">
        <v>13</v>
      </c>
      <c r="B13" s="7" t="s">
        <v>14</v>
      </c>
      <c r="C13" s="6">
        <v>0</v>
      </c>
      <c r="D13" s="9">
        <f>+'2020 m.'!G13</f>
        <v>0</v>
      </c>
      <c r="E13" s="12">
        <v>0</v>
      </c>
      <c r="F13" s="12"/>
      <c r="G13" s="6">
        <v>0</v>
      </c>
      <c r="H13" s="12">
        <v>0</v>
      </c>
      <c r="I13" s="9"/>
      <c r="J13" s="9"/>
    </row>
    <row r="14" spans="1:10" x14ac:dyDescent="0.25">
      <c r="A14" s="6"/>
      <c r="B14" s="10" t="s">
        <v>19</v>
      </c>
      <c r="C14" s="11">
        <f t="shared" ref="C14:J14" si="0">SUM(C9:C13)</f>
        <v>23877.800000000003</v>
      </c>
      <c r="D14" s="11">
        <f t="shared" si="0"/>
        <v>8716743.8300000001</v>
      </c>
      <c r="E14" s="11">
        <f t="shared" si="0"/>
        <v>61000</v>
      </c>
      <c r="F14" s="11">
        <f t="shared" si="0"/>
        <v>96676.74</v>
      </c>
      <c r="G14" s="11">
        <f t="shared" si="0"/>
        <v>93824.58</v>
      </c>
      <c r="H14" s="11">
        <f>SUM(H9:H13)</f>
        <v>8587242.5099999998</v>
      </c>
      <c r="I14" s="13"/>
      <c r="J14" s="11">
        <f t="shared" si="0"/>
        <v>0</v>
      </c>
    </row>
    <row r="17" spans="1:4" x14ac:dyDescent="0.25">
      <c r="A17" s="16" t="s">
        <v>23</v>
      </c>
    </row>
    <row r="18" spans="1:4" x14ac:dyDescent="0.25">
      <c r="A18" s="16" t="s">
        <v>29</v>
      </c>
      <c r="B18" s="16"/>
      <c r="C18" s="16"/>
      <c r="D18" s="16"/>
    </row>
    <row r="19" spans="1:4" x14ac:dyDescent="0.25">
      <c r="A19" s="39" t="s">
        <v>30</v>
      </c>
      <c r="B19" s="39"/>
      <c r="C19" s="39"/>
      <c r="D19" s="39"/>
    </row>
    <row r="20" spans="1:4" x14ac:dyDescent="0.25">
      <c r="A20" s="38"/>
      <c r="B20" s="38"/>
      <c r="C20" s="38"/>
    </row>
  </sheetData>
  <mergeCells count="5">
    <mergeCell ref="H2:J2"/>
    <mergeCell ref="H3:J3"/>
    <mergeCell ref="A5:J5"/>
    <mergeCell ref="A19:D19"/>
    <mergeCell ref="A20:C20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EB0F-31ED-462D-A557-08461FA8E5B0}">
  <dimension ref="A2:J20"/>
  <sheetViews>
    <sheetView tabSelected="1" zoomScaleNormal="100" workbookViewId="0">
      <selection activeCell="M20" sqref="M20"/>
    </sheetView>
  </sheetViews>
  <sheetFormatPr defaultRowHeight="15" x14ac:dyDescent="0.25"/>
  <cols>
    <col min="1" max="1" width="5.28515625" customWidth="1"/>
    <col min="2" max="2" width="31.7109375" customWidth="1"/>
    <col min="3" max="3" width="10.5703125" customWidth="1"/>
    <col min="4" max="4" width="13.28515625" customWidth="1"/>
    <col min="5" max="6" width="13.140625" bestFit="1" customWidth="1"/>
    <col min="7" max="8" width="13" customWidth="1"/>
    <col min="9" max="9" width="8.85546875" customWidth="1"/>
    <col min="10" max="10" width="8.140625" customWidth="1"/>
  </cols>
  <sheetData>
    <row r="2" spans="1:10" ht="63.75" customHeight="1" x14ac:dyDescent="0.25">
      <c r="H2" s="36" t="s">
        <v>33</v>
      </c>
      <c r="I2" s="37"/>
      <c r="J2" s="37"/>
    </row>
    <row r="3" spans="1:10" x14ac:dyDescent="0.25">
      <c r="H3" s="40"/>
      <c r="I3" s="40"/>
      <c r="J3" s="40"/>
    </row>
    <row r="4" spans="1:10" x14ac:dyDescent="0.25">
      <c r="H4" s="14"/>
      <c r="I4" s="15"/>
      <c r="J4" s="15"/>
    </row>
    <row r="5" spans="1:10" ht="42.75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</row>
    <row r="7" spans="1:10" ht="15.75" thickBot="1" x14ac:dyDescent="0.3"/>
    <row r="8" spans="1:10" ht="77.25" thickBot="1" x14ac:dyDescent="0.3">
      <c r="A8" s="17" t="s">
        <v>0</v>
      </c>
      <c r="B8" s="2" t="s">
        <v>1</v>
      </c>
      <c r="C8" s="3" t="s">
        <v>2</v>
      </c>
      <c r="D8" s="3" t="s">
        <v>18</v>
      </c>
      <c r="E8" s="3" t="s">
        <v>15</v>
      </c>
      <c r="F8" s="3" t="s">
        <v>28</v>
      </c>
      <c r="G8" s="3" t="s">
        <v>17</v>
      </c>
      <c r="H8" s="3" t="s">
        <v>16</v>
      </c>
      <c r="I8" s="3" t="s">
        <v>3</v>
      </c>
      <c r="J8" s="4" t="s">
        <v>4</v>
      </c>
    </row>
    <row r="9" spans="1:10" x14ac:dyDescent="0.25">
      <c r="A9" s="21" t="s">
        <v>5</v>
      </c>
      <c r="B9" s="5" t="s">
        <v>6</v>
      </c>
      <c r="C9" s="8"/>
      <c r="D9" s="8">
        <v>0</v>
      </c>
      <c r="E9" s="8"/>
      <c r="F9" s="8"/>
      <c r="G9" s="8"/>
      <c r="H9" s="8">
        <f>+D9+E9-G9</f>
        <v>0</v>
      </c>
      <c r="I9" s="8"/>
      <c r="J9" s="22"/>
    </row>
    <row r="10" spans="1:10" x14ac:dyDescent="0.25">
      <c r="A10" s="23" t="s">
        <v>7</v>
      </c>
      <c r="B10" s="6" t="s">
        <v>8</v>
      </c>
      <c r="C10" s="9">
        <v>13492.75</v>
      </c>
      <c r="D10" s="9">
        <v>6129400.5899999999</v>
      </c>
      <c r="E10" s="9"/>
      <c r="F10" s="9">
        <f>300.51+4385130.33</f>
        <v>4385430.84</v>
      </c>
      <c r="G10" s="9">
        <v>40336.04</v>
      </c>
      <c r="H10" s="8">
        <f>+D10-F10-G10</f>
        <v>1703633.71</v>
      </c>
      <c r="I10" s="9">
        <v>14</v>
      </c>
      <c r="J10" s="24">
        <v>0</v>
      </c>
    </row>
    <row r="11" spans="1:10" x14ac:dyDescent="0.25">
      <c r="A11" s="23" t="s">
        <v>9</v>
      </c>
      <c r="B11" s="6" t="s">
        <v>10</v>
      </c>
      <c r="C11" s="9">
        <v>0</v>
      </c>
      <c r="D11" s="9">
        <v>14841.919999999986</v>
      </c>
      <c r="E11" s="9"/>
      <c r="F11" s="9"/>
      <c r="G11" s="9">
        <v>2129.64</v>
      </c>
      <c r="H11" s="8">
        <f>+D11-F11-G11</f>
        <v>12712.279999999986</v>
      </c>
      <c r="I11" s="9">
        <v>0</v>
      </c>
      <c r="J11" s="24">
        <v>0</v>
      </c>
    </row>
    <row r="12" spans="1:10" x14ac:dyDescent="0.25">
      <c r="A12" s="23" t="s">
        <v>11</v>
      </c>
      <c r="B12" s="6" t="s">
        <v>12</v>
      </c>
      <c r="C12" s="9">
        <v>5292.83</v>
      </c>
      <c r="D12" s="9">
        <v>2443000</v>
      </c>
      <c r="E12" s="9">
        <f>+H12-D12</f>
        <v>1039000</v>
      </c>
      <c r="F12" s="9"/>
      <c r="G12" s="9">
        <v>0</v>
      </c>
      <c r="H12" s="8">
        <v>3482000</v>
      </c>
      <c r="I12" s="9">
        <v>3.74</v>
      </c>
      <c r="J12" s="24">
        <v>0</v>
      </c>
    </row>
    <row r="13" spans="1:10" ht="30.75" thickBot="1" x14ac:dyDescent="0.3">
      <c r="A13" s="25" t="s">
        <v>13</v>
      </c>
      <c r="B13" s="26" t="s">
        <v>14</v>
      </c>
      <c r="C13" s="27">
        <v>0</v>
      </c>
      <c r="D13" s="28">
        <f>+'2020 m.'!G13</f>
        <v>0</v>
      </c>
      <c r="E13" s="29">
        <v>0</v>
      </c>
      <c r="F13" s="29"/>
      <c r="G13" s="27">
        <v>0</v>
      </c>
      <c r="H13" s="29">
        <v>0</v>
      </c>
      <c r="I13" s="28"/>
      <c r="J13" s="30"/>
    </row>
    <row r="14" spans="1:10" ht="15.75" thickBot="1" x14ac:dyDescent="0.3">
      <c r="A14" s="20"/>
      <c r="B14" s="33" t="s">
        <v>19</v>
      </c>
      <c r="C14" s="34">
        <f t="shared" ref="C14:G14" si="0">SUM(C9:C13)</f>
        <v>18785.580000000002</v>
      </c>
      <c r="D14" s="18">
        <f>SUM(D9:D13)</f>
        <v>8587242.5099999998</v>
      </c>
      <c r="E14" s="18">
        <f t="shared" si="0"/>
        <v>1039000</v>
      </c>
      <c r="F14" s="18">
        <f t="shared" si="0"/>
        <v>4385430.84</v>
      </c>
      <c r="G14" s="18">
        <f t="shared" si="0"/>
        <v>42465.68</v>
      </c>
      <c r="H14" s="19">
        <f>SUM(H9:H13)</f>
        <v>5198345.99</v>
      </c>
      <c r="I14" s="31"/>
      <c r="J14" s="32"/>
    </row>
    <row r="17" spans="1:4" x14ac:dyDescent="0.25">
      <c r="A17" s="16" t="s">
        <v>23</v>
      </c>
    </row>
    <row r="18" spans="1:4" x14ac:dyDescent="0.25">
      <c r="A18" s="16" t="s">
        <v>29</v>
      </c>
      <c r="B18" s="16"/>
      <c r="C18" s="16"/>
      <c r="D18" s="16"/>
    </row>
    <row r="19" spans="1:4" x14ac:dyDescent="0.25">
      <c r="A19" s="39" t="s">
        <v>30</v>
      </c>
      <c r="B19" s="39"/>
      <c r="C19" s="39"/>
      <c r="D19" s="39"/>
    </row>
    <row r="20" spans="1:4" x14ac:dyDescent="0.25">
      <c r="A20" s="38"/>
      <c r="B20" s="38"/>
      <c r="C20" s="38"/>
    </row>
  </sheetData>
  <mergeCells count="5">
    <mergeCell ref="H2:J2"/>
    <mergeCell ref="H3:J3"/>
    <mergeCell ref="A5:J5"/>
    <mergeCell ref="A19:D19"/>
    <mergeCell ref="A20:C20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FE7EEE97011C73449E2925D7336003D2" ma:contentTypeVersion="14" ma:contentTypeDescription="Kurkite naują dokumentą." ma:contentTypeScope="" ma:versionID="cf76415c19cf9d8fe892b0c92835d587">
  <xsd:schema xmlns:xsd="http://www.w3.org/2001/XMLSchema" xmlns:xs="http://www.w3.org/2001/XMLSchema" xmlns:p="http://schemas.microsoft.com/office/2006/metadata/properties" xmlns:ns3="af431887-c826-4df0-a15b-d468c9172d91" xmlns:ns4="2122b545-a80f-4c8f-ae45-1a7867d91409" targetNamespace="http://schemas.microsoft.com/office/2006/metadata/properties" ma:root="true" ma:fieldsID="48edb3dc97c32fdef22939c386ec6532" ns3:_="" ns4:_="">
    <xsd:import namespace="af431887-c826-4df0-a15b-d468c9172d91"/>
    <xsd:import namespace="2122b545-a80f-4c8f-ae45-1a7867d914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31887-c826-4df0-a15b-d468c9172d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2b545-a80f-4c8f-ae45-1a7867d91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Bendrinimo užuominos maiš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B3B131-1072-4D4A-ADB1-1290E6C0DE55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2122b545-a80f-4c8f-ae45-1a7867d91409"/>
    <ds:schemaRef ds:uri="http://purl.org/dc/dcmitype/"/>
    <ds:schemaRef ds:uri="http://purl.org/dc/elements/1.1/"/>
    <ds:schemaRef ds:uri="af431887-c826-4df0-a15b-d468c9172d9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A9289B-18FB-4AE5-82CF-9BD3E586F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31887-c826-4df0-a15b-d468c9172d91"/>
    <ds:schemaRef ds:uri="2122b545-a80f-4c8f-ae45-1a7867d914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ECAE79-CE68-4041-927C-66A7B4543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 m.</vt:lpstr>
      <vt:lpstr>2020 m.</vt:lpstr>
      <vt:lpstr>2021 m.</vt:lpstr>
      <vt:lpstr>2022 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 Girdziušaitė</dc:creator>
  <cp:lastModifiedBy>Aldona Girdziušaitė</cp:lastModifiedBy>
  <cp:lastPrinted>2023-04-24T12:40:44Z</cp:lastPrinted>
  <dcterms:created xsi:type="dcterms:W3CDTF">2018-05-22T08:20:30Z</dcterms:created>
  <dcterms:modified xsi:type="dcterms:W3CDTF">2023-05-02T08:53:31Z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0x010100FE7EEE97011C73449E2925D7336003D2</vt:lpwstr>
  </property>
</Properties>
</file>